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<sst xmlns="http://schemas.openxmlformats.org/spreadsheetml/2006/main" count="45" uniqueCount="41">
  <si>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阜阳理工学院（校外）人员劳务费发放表</t>
  </si>
  <si>
    <t>金额单位：元</t>
  </si>
  <si>
    <t>序号</t>
  </si>
  <si>
    <t>姓名</t>
  </si>
  <si>
    <t>联系电话</t>
  </si>
  <si>
    <t>身份证号</t>
  </si>
  <si>
    <t>银行卡号</t>
  </si>
  <si>
    <t>开户行</t>
  </si>
  <si>
    <t>银行行号</t>
  </si>
  <si>
    <t>职称职务</t>
  </si>
  <si>
    <t>工作量</t>
  </si>
  <si>
    <t>发放标准</t>
  </si>
  <si>
    <t>税前应发</t>
  </si>
  <si>
    <t>代扣个税</t>
  </si>
  <si>
    <t>税后实发</t>
  </si>
  <si>
    <t>备注</t>
  </si>
  <si>
    <t>姚x</t>
  </si>
  <si>
    <t>1390558xxxx</t>
  </si>
  <si>
    <t>342101xxxx1230xxxx</t>
  </si>
  <si>
    <t>6217231311002xxxxxx</t>
  </si>
  <si>
    <t>工商银行阜阳小隅支行</t>
  </si>
  <si>
    <t>副高级教授</t>
  </si>
  <si>
    <t>4学时</t>
  </si>
  <si>
    <t>示例</t>
  </si>
  <si>
    <t>合计</t>
  </si>
  <si>
    <t>制表人：                                                                         部门负责人：</t>
  </si>
  <si>
    <t>备注：</t>
  </si>
  <si>
    <t xml:space="preserve">              </t>
  </si>
  <si>
    <t xml:space="preserve">    </t>
  </si>
  <si>
    <t>1.发放标准执行《阜阳理工学院劳务费管理暂行办法》。</t>
  </si>
  <si>
    <t>2.劳务报酬所得以每次取得为一次，属于一次性收入的，以取得该项收入为一次；属于同一项目连续性收入的，以一个月内取得的收入为一次。</t>
  </si>
  <si>
    <r>
      <rPr>
        <sz val="11"/>
        <color theme="1"/>
        <rFont val="楷体"/>
        <charset val="134"/>
      </rPr>
      <t>3.劳务费个税计算公式：税前应发</t>
    </r>
    <r>
      <rPr>
        <sz val="11"/>
        <color theme="1"/>
        <rFont val="SimSun"/>
        <charset val="134"/>
      </rPr>
      <t>≦</t>
    </r>
    <r>
      <rPr>
        <sz val="11"/>
        <color theme="1"/>
        <rFont val="楷体"/>
        <charset val="134"/>
      </rPr>
      <t xml:space="preserve">4000元，代扣个税=（税前应发-800）*0.2；税前应发&gt;4000元，代扣个税=税前应发*0.8*0.2。
                      税后实发=税前应发-代扣个税
</t>
    </r>
  </si>
  <si>
    <t>辅助计算（红色列为公式列）</t>
  </si>
  <si>
    <t>已知税后金额</t>
  </si>
  <si>
    <t>税后</t>
  </si>
  <si>
    <t>税前</t>
  </si>
  <si>
    <t>税后&lt;3360</t>
  </si>
  <si>
    <r>
      <rPr>
        <sz val="11"/>
        <color theme="1"/>
        <rFont val="宋体"/>
        <charset val="134"/>
        <scheme val="minor"/>
      </rPr>
      <t>税后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3360</t>
    </r>
  </si>
  <si>
    <t>已知税前金额</t>
  </si>
  <si>
    <t>税前&lt;4000</t>
  </si>
  <si>
    <r>
      <rPr>
        <sz val="11"/>
        <color theme="1"/>
        <rFont val="宋体"/>
        <charset val="134"/>
        <scheme val="minor"/>
      </rPr>
      <t>税前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4000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</si>
</sst>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rgb="FF333333"/>
      <name val="楷体"/>
      <charset val="134"/>
    </font>
    <font>
      <b/>
      <sz val="12"/>
      <name val="楷体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rgb="FF333333"/>
      <name val="微软雅黑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</font>
    <font>
      <sz val="10.5"/>
      <color theme="1"/>
      <name val="楷体"/>
      <charset val="134"/>
    </font>
    <font>
      <sz val="11"/>
      <color theme="1"/>
      <name val="楷体"/>
      <charset val="134"/>
    </font>
    <font>
      <sz val="10.5"/>
      <name val="楷体"/>
      <charset val="134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/>
    </xf>
    <xf numFmtId="0" fontId="13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6" xfId="0" applyFont="1" applyFill="1" applyBorder="1" applyAlignment="1" applyProtection="1">
      <alignment horizontal="left" vertical="center" wrapText="1" shrinkToFit="1"/>
      <protection locked="0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A14" workbookViewId="0">
      <selection activeCell="G29" sqref="G29"/>
    </sheetView>
  </sheetViews>
  <sheetFormatPr defaultColWidth="9" defaultRowHeight="13.5"/>
  <cols>
    <col min="1" max="1" width="4.875" style="1" customWidth="1"/>
    <col min="2" max="2" width="5.875" style="1" customWidth="1"/>
    <col min="3" max="3" width="11.125" style="1" customWidth="1"/>
    <col min="4" max="4" width="17.875" style="1" customWidth="1"/>
    <col min="5" max="5" width="18.875" style="1" customWidth="1"/>
    <col min="6" max="6" width="17.125" style="1" customWidth="1"/>
    <col min="7" max="7" width="11.125" style="1" customWidth="1"/>
    <col min="8" max="8" width="9.875" style="1" customWidth="1"/>
    <col min="9" max="9" width="7" style="1" customWidth="1"/>
    <col min="10" max="10" width="6.375" style="1" customWidth="1"/>
    <col min="11" max="13" width="9.875" style="1" customWidth="1"/>
    <col min="14" max="16384" width="9" style="1"/>
  </cols>
  <sheetData>
    <row r="1" s="1" customFormat="1" ht="22.5" spans="1:13">
      <c r="A1" s="2" t="s">
        <v>0</v>
      </c>
      <c r="B1" s="2"/>
      <c r="C1" s="2"/>
      <c r="D1" s="2"/>
      <c r="E1" s="2"/>
      <c r="F1" s="2"/>
      <c r="G1" s="2"/>
      <c r="H1" s="2"/>
      <c r="I1" s="33"/>
      <c r="J1" s="2"/>
      <c r="K1" s="2"/>
      <c r="L1" s="2"/>
      <c r="M1" s="34" t="s">
        <v>1</v>
      </c>
    </row>
    <row r="2" s="1" customFormat="1" ht="28.5" spans="1:14">
      <c r="A2" s="3" t="s">
        <v>2</v>
      </c>
      <c r="B2" s="4" t="s">
        <v>3</v>
      </c>
      <c r="C2" s="5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6" t="s">
        <v>9</v>
      </c>
      <c r="I2" s="4" t="s">
        <v>10</v>
      </c>
      <c r="J2" s="4" t="s">
        <v>11</v>
      </c>
      <c r="K2" s="35" t="s">
        <v>12</v>
      </c>
      <c r="L2" s="35" t="s">
        <v>13</v>
      </c>
      <c r="M2" s="36" t="s">
        <v>14</v>
      </c>
      <c r="N2" s="36" t="s">
        <v>15</v>
      </c>
    </row>
    <row r="3" s="1" customFormat="1" ht="23" customHeight="1" spans="1:15">
      <c r="A3" s="7">
        <v>1</v>
      </c>
      <c r="B3" s="8" t="s">
        <v>16</v>
      </c>
      <c r="C3" s="9" t="s">
        <v>17</v>
      </c>
      <c r="D3" s="9" t="s">
        <v>18</v>
      </c>
      <c r="E3" s="49" t="s">
        <v>19</v>
      </c>
      <c r="F3" s="8" t="s">
        <v>20</v>
      </c>
      <c r="G3" s="8">
        <v>12345667891</v>
      </c>
      <c r="H3" s="10" t="s">
        <v>21</v>
      </c>
      <c r="I3" s="8" t="s">
        <v>22</v>
      </c>
      <c r="J3" s="10">
        <v>500</v>
      </c>
      <c r="K3" s="37">
        <v>2000</v>
      </c>
      <c r="L3" s="37">
        <v>320</v>
      </c>
      <c r="M3" s="38">
        <v>1680</v>
      </c>
      <c r="N3" s="38"/>
      <c r="O3" s="39" t="s">
        <v>23</v>
      </c>
    </row>
    <row r="4" s="1" customFormat="1" ht="23" customHeight="1" spans="1:14">
      <c r="A4" s="7">
        <v>3</v>
      </c>
      <c r="B4" s="11"/>
      <c r="C4" s="12"/>
      <c r="D4" s="12"/>
      <c r="E4" s="11"/>
      <c r="F4" s="11"/>
      <c r="G4" s="11"/>
      <c r="H4" s="13"/>
      <c r="I4" s="11"/>
      <c r="J4" s="13"/>
      <c r="K4" s="37"/>
      <c r="L4" s="37"/>
      <c r="M4" s="38"/>
      <c r="N4" s="38"/>
    </row>
    <row r="5" s="1" customFormat="1" ht="23" customHeight="1" spans="1:14">
      <c r="A5" s="7">
        <v>4</v>
      </c>
      <c r="B5" s="11"/>
      <c r="C5" s="12"/>
      <c r="D5" s="12"/>
      <c r="E5" s="11"/>
      <c r="F5" s="11"/>
      <c r="G5" s="11"/>
      <c r="H5" s="13"/>
      <c r="I5" s="11"/>
      <c r="J5" s="13"/>
      <c r="K5" s="37"/>
      <c r="L5" s="37"/>
      <c r="M5" s="38"/>
      <c r="N5" s="38"/>
    </row>
    <row r="6" s="1" customFormat="1" ht="23" customHeight="1" spans="1:14">
      <c r="A6" s="7">
        <v>5</v>
      </c>
      <c r="B6" s="11"/>
      <c r="C6" s="14"/>
      <c r="D6" s="14"/>
      <c r="E6" s="11"/>
      <c r="F6" s="11"/>
      <c r="G6" s="11"/>
      <c r="H6" s="15"/>
      <c r="I6" s="11"/>
      <c r="J6" s="13"/>
      <c r="K6" s="37"/>
      <c r="L6" s="37"/>
      <c r="M6" s="38"/>
      <c r="N6" s="38"/>
    </row>
    <row r="7" s="1" customFormat="1" ht="23" customHeight="1" spans="1:14">
      <c r="A7" s="7">
        <v>6</v>
      </c>
      <c r="B7" s="11"/>
      <c r="C7" s="14"/>
      <c r="D7" s="14"/>
      <c r="E7" s="11"/>
      <c r="F7" s="11"/>
      <c r="G7" s="11"/>
      <c r="H7" s="15"/>
      <c r="I7" s="11"/>
      <c r="J7" s="13"/>
      <c r="K7" s="37"/>
      <c r="L7" s="37"/>
      <c r="M7" s="38"/>
      <c r="N7" s="38"/>
    </row>
    <row r="8" s="1" customFormat="1" ht="23" customHeight="1" spans="1:14">
      <c r="A8" s="7">
        <v>7</v>
      </c>
      <c r="B8" s="15"/>
      <c r="C8" s="14"/>
      <c r="D8" s="14"/>
      <c r="E8" s="14"/>
      <c r="F8" s="15"/>
      <c r="G8" s="15"/>
      <c r="H8" s="15"/>
      <c r="I8" s="40"/>
      <c r="J8" s="15"/>
      <c r="K8" s="37"/>
      <c r="L8" s="37"/>
      <c r="M8" s="38"/>
      <c r="N8" s="38"/>
    </row>
    <row r="9" s="1" customFormat="1" ht="23" customHeight="1" spans="1:14">
      <c r="A9" s="7">
        <v>8</v>
      </c>
      <c r="B9" s="15"/>
      <c r="C9" s="14"/>
      <c r="D9" s="14"/>
      <c r="E9" s="14"/>
      <c r="F9" s="15"/>
      <c r="G9" s="15"/>
      <c r="H9" s="15"/>
      <c r="I9" s="40"/>
      <c r="J9" s="15"/>
      <c r="K9" s="37"/>
      <c r="L9" s="37"/>
      <c r="M9" s="38"/>
      <c r="N9" s="38"/>
    </row>
    <row r="10" s="1" customFormat="1" ht="23" customHeight="1" spans="1:14">
      <c r="A10" s="7">
        <v>9</v>
      </c>
      <c r="B10" s="15"/>
      <c r="C10" s="14"/>
      <c r="D10" s="14"/>
      <c r="E10" s="14"/>
      <c r="F10" s="15"/>
      <c r="G10" s="15"/>
      <c r="H10" s="15"/>
      <c r="I10" s="40"/>
      <c r="J10" s="15"/>
      <c r="K10" s="37"/>
      <c r="L10" s="37"/>
      <c r="M10" s="38"/>
      <c r="N10" s="38"/>
    </row>
    <row r="11" s="1" customFormat="1" ht="23" customHeight="1" spans="1:14">
      <c r="A11" s="7">
        <v>10</v>
      </c>
      <c r="B11" s="15"/>
      <c r="C11" s="14"/>
      <c r="D11" s="14"/>
      <c r="E11" s="14"/>
      <c r="F11" s="15"/>
      <c r="G11" s="15"/>
      <c r="H11" s="15"/>
      <c r="I11" s="40"/>
      <c r="J11" s="15"/>
      <c r="K11" s="37"/>
      <c r="L11" s="37"/>
      <c r="M11" s="38"/>
      <c r="N11" s="38"/>
    </row>
    <row r="12" s="1" customFormat="1" ht="23" customHeight="1" spans="1:14">
      <c r="A12" s="7">
        <v>11</v>
      </c>
      <c r="B12" s="15"/>
      <c r="C12" s="14"/>
      <c r="D12" s="14"/>
      <c r="E12" s="14"/>
      <c r="F12" s="15"/>
      <c r="G12" s="15"/>
      <c r="H12" s="15"/>
      <c r="I12" s="40"/>
      <c r="J12" s="15"/>
      <c r="K12" s="37"/>
      <c r="L12" s="37"/>
      <c r="M12" s="38"/>
      <c r="N12" s="38"/>
    </row>
    <row r="13" s="1" customFormat="1" ht="23" customHeight="1" spans="1:14">
      <c r="A13" s="16" t="s">
        <v>24</v>
      </c>
      <c r="B13" s="17"/>
      <c r="C13" s="17"/>
      <c r="D13" s="17"/>
      <c r="E13" s="18"/>
      <c r="F13" s="17"/>
      <c r="G13" s="17"/>
      <c r="H13" s="17"/>
      <c r="I13" s="41"/>
      <c r="J13" s="17"/>
      <c r="K13" s="42">
        <f t="shared" ref="K13:M13" si="0">SUM(K3:K12)</f>
        <v>2000</v>
      </c>
      <c r="L13" s="42">
        <f t="shared" si="0"/>
        <v>320</v>
      </c>
      <c r="M13" s="43">
        <f t="shared" si="0"/>
        <v>1680</v>
      </c>
      <c r="N13" s="43"/>
    </row>
    <row r="14" s="1" customFormat="1" ht="23" customHeight="1" spans="1:13">
      <c r="A14" s="19" t="s">
        <v>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="1" customFormat="1" ht="23" customHeight="1" spans="1:13">
      <c r="A15" s="21" t="s">
        <v>26</v>
      </c>
      <c r="B15" s="21"/>
      <c r="C15" s="22"/>
      <c r="D15" s="22"/>
      <c r="E15" s="23" t="s">
        <v>27</v>
      </c>
      <c r="F15" s="23"/>
      <c r="G15" s="23"/>
      <c r="H15" s="23" t="s">
        <v>28</v>
      </c>
      <c r="I15" s="44"/>
      <c r="J15" s="23"/>
      <c r="K15" s="23"/>
      <c r="L15" s="23"/>
      <c r="M15" s="23"/>
    </row>
    <row r="16" s="1" customFormat="1" ht="23" customHeight="1" spans="1:13">
      <c r="A16" s="24" t="s">
        <v>29</v>
      </c>
      <c r="B16" s="24"/>
      <c r="C16" s="24"/>
      <c r="D16" s="24"/>
      <c r="E16" s="24"/>
      <c r="F16" s="24"/>
      <c r="G16" s="24"/>
      <c r="H16" s="24"/>
      <c r="I16" s="45"/>
      <c r="J16" s="24"/>
      <c r="K16" s="46"/>
      <c r="L16" s="46"/>
      <c r="M16" s="46"/>
    </row>
    <row r="17" s="1" customFormat="1" ht="23" customHeight="1" spans="1:13">
      <c r="A17" s="25" t="s">
        <v>30</v>
      </c>
      <c r="B17" s="25"/>
      <c r="C17" s="25"/>
      <c r="D17" s="25"/>
      <c r="E17" s="25"/>
      <c r="F17" s="25"/>
      <c r="G17" s="25"/>
      <c r="H17" s="25"/>
      <c r="I17" s="47"/>
      <c r="J17" s="25"/>
      <c r="K17" s="48"/>
      <c r="L17" s="48"/>
      <c r="M17" s="48"/>
    </row>
    <row r="18" s="1" customFormat="1" ht="55" customHeight="1" spans="1:13">
      <c r="A18" s="26" t="s">
        <v>31</v>
      </c>
      <c r="B18" s="27"/>
      <c r="C18" s="27"/>
      <c r="D18" s="27"/>
      <c r="E18" s="27"/>
      <c r="F18" s="27"/>
      <c r="G18" s="27"/>
      <c r="H18" s="27"/>
      <c r="I18" s="26"/>
      <c r="J18" s="27"/>
      <c r="K18" s="27"/>
      <c r="L18" s="27"/>
      <c r="M18" s="27"/>
    </row>
    <row r="19" s="1" customFormat="1" ht="24" customHeight="1" spans="1:13">
      <c r="A19" s="28"/>
      <c r="B19" s="29"/>
      <c r="C19" s="29"/>
      <c r="D19" s="29"/>
      <c r="E19" s="29"/>
      <c r="F19" s="29"/>
      <c r="G19" s="29"/>
      <c r="H19" s="29"/>
      <c r="I19" s="28"/>
      <c r="J19" s="29"/>
      <c r="K19" s="29"/>
      <c r="L19" s="29"/>
      <c r="M19" s="29"/>
    </row>
    <row r="20" s="1" customFormat="1" ht="24" customHeight="1" spans="1:13">
      <c r="A20" s="28"/>
      <c r="B20" s="29"/>
      <c r="C20" s="29"/>
      <c r="D20" s="29"/>
      <c r="E20" s="29"/>
      <c r="F20" s="29"/>
      <c r="G20" s="29"/>
      <c r="H20" s="29"/>
      <c r="I20" s="28"/>
      <c r="J20" s="29"/>
      <c r="K20" s="29"/>
      <c r="L20" s="29"/>
      <c r="M20" s="29"/>
    </row>
    <row r="21" s="1" customFormat="1" ht="24" customHeight="1" spans="1:13">
      <c r="A21" s="28"/>
      <c r="B21" s="29"/>
      <c r="C21" s="29"/>
      <c r="D21" s="29" t="s">
        <v>32</v>
      </c>
      <c r="E21" s="29"/>
      <c r="F21" s="29"/>
      <c r="G21" s="29"/>
      <c r="H21" s="29"/>
      <c r="I21" s="28"/>
      <c r="J21" s="29"/>
      <c r="K21" s="29"/>
      <c r="L21" s="29"/>
      <c r="M21" s="29"/>
    </row>
    <row r="23" spans="4:7">
      <c r="D23" s="30" t="s">
        <v>33</v>
      </c>
      <c r="E23" s="31"/>
      <c r="F23" s="31"/>
      <c r="G23" s="31"/>
    </row>
    <row r="24" spans="4:7">
      <c r="D24" s="31"/>
      <c r="E24" s="31" t="s">
        <v>34</v>
      </c>
      <c r="F24" s="30" t="s">
        <v>35</v>
      </c>
      <c r="G24" s="30" t="s">
        <v>13</v>
      </c>
    </row>
    <row r="25" spans="4:7">
      <c r="D25" s="31" t="s">
        <v>36</v>
      </c>
      <c r="E25" s="31">
        <v>2000</v>
      </c>
      <c r="F25" s="30">
        <f>ROUND((E25-160)/0.8,2)</f>
        <v>2300</v>
      </c>
      <c r="G25" s="30">
        <f>F25-E25</f>
        <v>300</v>
      </c>
    </row>
    <row r="26" spans="4:7">
      <c r="D26" s="32" t="s">
        <v>37</v>
      </c>
      <c r="E26" s="31">
        <v>5000</v>
      </c>
      <c r="F26" s="30">
        <f>ROUND(E26/0.84,2)</f>
        <v>5952.38</v>
      </c>
      <c r="G26" s="30">
        <f>F26-E26</f>
        <v>952.38</v>
      </c>
    </row>
    <row r="28" spans="4:7">
      <c r="D28" s="30" t="s">
        <v>38</v>
      </c>
      <c r="E28" s="31"/>
      <c r="F28" s="31"/>
      <c r="G28" s="31"/>
    </row>
    <row r="29" spans="4:7">
      <c r="D29" s="31"/>
      <c r="E29" s="31" t="s">
        <v>35</v>
      </c>
      <c r="F29" s="30" t="s">
        <v>34</v>
      </c>
      <c r="G29" s="30" t="s">
        <v>13</v>
      </c>
    </row>
    <row r="30" spans="4:7">
      <c r="D30" s="31" t="s">
        <v>39</v>
      </c>
      <c r="E30" s="31">
        <v>3500</v>
      </c>
      <c r="F30" s="30">
        <f>ROUND((E30-(E30-800)*0.2),2)</f>
        <v>2960</v>
      </c>
      <c r="G30" s="30">
        <f>E30-F30</f>
        <v>540</v>
      </c>
    </row>
    <row r="31" spans="4:7">
      <c r="D31" s="32" t="s">
        <v>40</v>
      </c>
      <c r="E31" s="31">
        <v>5600</v>
      </c>
      <c r="F31" s="30">
        <f>ROUND((E31-E31*0.8*0.2),2)</f>
        <v>4704</v>
      </c>
      <c r="G31" s="30">
        <f>E31-F31</f>
        <v>896</v>
      </c>
    </row>
  </sheetData>
  <protectedRanges>
    <protectedRange sqref="B3:H12 M3" name="区域1"/>
  </protectedRanges>
  <mergeCells count="8">
    <mergeCell ref="A1:L1"/>
    <mergeCell ref="A14:M14"/>
    <mergeCell ref="A15:B15"/>
    <mergeCell ref="E15:F15"/>
    <mergeCell ref="H15:J15"/>
    <mergeCell ref="A16:M16"/>
    <mergeCell ref="A17:M17"/>
    <mergeCell ref="A18:M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fylgcw</cp:lastModifiedBy>
  <dcterms:created xsi:type="dcterms:W3CDTF">2023-09-19T01:30:00Z</dcterms:created>
  <dcterms:modified xsi:type="dcterms:W3CDTF">2024-10-30T07:43:17Z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F1A866F3458E475AB753AEE5EC059F53_11</vt:lpwstr>
  </property>
  <property fmtid="{D5CDD505-2E9C-101B-9397-08002B2CF9AE}" pid="3" name="KSOProductBuildVer">
    <vt:lpwstr>2052-12.1.0.18608</vt:lpwstr>
  </property>
</Properties>
</file>